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2.1" sheetId="1" r:id="rId1"/>
    <sheet name="2.2" sheetId="2" r:id="rId2"/>
    <sheet name="2.3" sheetId="3" r:id="rId3"/>
    <sheet name="2.4" sheetId="4" r:id="rId4"/>
    <sheet name="2.5" sheetId="5" r:id="rId5"/>
    <sheet name="2.6" sheetId="6" r:id="rId6"/>
    <sheet name="2.7" sheetId="7" r:id="rId7"/>
    <sheet name="2.8" sheetId="8" r:id="rId8"/>
    <sheet name="2.9" sheetId="9" r:id="rId9"/>
  </sheets>
  <definedNames/>
  <calcPr fullCalcOnLoad="1" iterate="1" iterateCount="100" iterateDelta="0.001"/>
</workbook>
</file>

<file path=xl/comments7.xml><?xml version="1.0" encoding="utf-8"?>
<comments xmlns="http://schemas.openxmlformats.org/spreadsheetml/2006/main">
  <authors>
    <author>XTreme</author>
    <author>Comp</author>
  </authors>
  <commentList>
    <comment ref="D85" authorId="0">
      <text>
        <r>
          <rPr>
            <b/>
            <sz val="8"/>
            <rFont val="Tahoma"/>
            <family val="2"/>
          </rPr>
          <t>XTreme:</t>
        </r>
        <r>
          <rPr>
            <sz val="8"/>
            <rFont val="Tahoma"/>
            <family val="2"/>
          </rPr>
          <t xml:space="preserve">
пиковый день 27.07.2018
35799/103400*100=42,3</t>
        </r>
      </text>
    </comment>
    <comment ref="D82" authorId="1">
      <text>
        <r>
          <rPr>
            <b/>
            <sz val="8"/>
            <rFont val="Tahoma"/>
            <family val="0"/>
          </rPr>
          <t>Comp:</t>
        </r>
        <r>
          <rPr>
            <sz val="8"/>
            <rFont val="Tahoma"/>
            <family val="0"/>
          </rPr>
          <t xml:space="preserve">
перераспределено на подъем  18/10504*8651+112,5
</t>
        </r>
      </text>
    </comment>
  </commentList>
</comments>
</file>

<file path=xl/sharedStrings.xml><?xml version="1.0" encoding="utf-8"?>
<sst xmlns="http://schemas.openxmlformats.org/spreadsheetml/2006/main" count="371" uniqueCount="208">
  <si>
    <t>Форма 2.1.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</si>
  <si>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</si>
  <si>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</si>
  <si>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Глазунов Сергей Константинович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</si>
  <si>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            в соответствии со свидетельством о государственной регистрации в качестве юридического лица </t>
  </si>
  <si>
    <t>1069612017936 , 10.05.2006 г.  Постановление Главы города</t>
  </si>
  <si>
    <t xml:space="preserve">Почтовый адрес регулируемой организации                   </t>
  </si>
  <si>
    <t>623409 Свердловская обл. г. Каменск-Уральский ул. Ленина    д. 113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</si>
  <si>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</si>
  <si>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</si>
  <si>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        в сети «Интернет» </t>
  </si>
  <si>
    <t xml:space="preserve">           http://vodokanalku.ru/</t>
  </si>
  <si>
    <t>Адрес электронной почты регулируемой организации</t>
  </si>
  <si>
    <t>vodokanal-ehko@yandex.ru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</si>
  <si>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</si>
  <si>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Пн.-Чт. с 8.00 до 17.00 ;                                         диспетчерская служба - круглосуточно</t>
  </si>
  <si>
    <t>Пт.        с 8.00 до 16.00</t>
  </si>
  <si>
    <t>Обед      с 12.00 до  12.48</t>
  </si>
  <si>
    <t>Вид регулируемой деятельности</t>
  </si>
  <si>
    <t>Водоснабжение</t>
  </si>
  <si>
    <t>Количество скважин  (штук)</t>
  </si>
  <si>
    <t>Количество подкачивающих насосных станций (штук)</t>
  </si>
  <si>
    <t>Форма 2.2. Информация о тарифе на питьевую воду 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</si>
  <si>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</si>
  <si>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РЭК Свердловской области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</si>
  <si>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</si>
  <si>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</si>
  <si>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</si>
  <si>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</si>
  <si>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rek.midural.ru</t>
  </si>
  <si>
    <t>Форма 2.4. Информация о тарифе на транспортировку воды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</si>
  <si>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</si>
  <si>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</si>
  <si>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</si>
  <si>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Не установлен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</si>
  <si>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</si>
  <si>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</si>
  <si>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Форма 2.5. Информация о тарифе на подвоз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</si>
  <si>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</si>
  <si>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</si>
  <si>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</si>
  <si>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</si>
  <si>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</si>
  <si>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 2.6. Информация</t>
  </si>
  <si>
    <t>о тарифах на подключение к централизованной системе</t>
  </si>
  <si>
    <t>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</si>
  <si>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</si>
  <si>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</si>
  <si>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</si>
  <si>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</si>
  <si>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</si>
  <si>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 xml:space="preserve">Форма 2.7. Информация об основных показателях </t>
  </si>
  <si>
    <t>финансово-хозяйственной деятельности регулируемой организации</t>
  </si>
  <si>
    <t>ОАО "Водоканал"</t>
  </si>
  <si>
    <t>Показатели</t>
  </si>
  <si>
    <t>ед. изм.</t>
  </si>
  <si>
    <t>факт</t>
  </si>
  <si>
    <t>Техническая вода</t>
  </si>
  <si>
    <t xml:space="preserve"> Выручка от регулируемой деятельности                     </t>
  </si>
  <si>
    <t>тыс. руб</t>
  </si>
  <si>
    <t xml:space="preserve"> Себестоимость   производимых   товаров (оказываемых услуг) по регулируемому виду деятельности включая:         </t>
  </si>
  <si>
    <t>2.2</t>
  </si>
  <si>
    <t xml:space="preserve"> расходы на покупаемую электрическую энергию (мощность)</t>
  </si>
  <si>
    <t xml:space="preserve"> - тариф (средний)</t>
  </si>
  <si>
    <t>руб./кВт.ч</t>
  </si>
  <si>
    <t xml:space="preserve"> - объем энергии</t>
  </si>
  <si>
    <t>тыс.кВт.ч</t>
  </si>
  <si>
    <t>2.3</t>
  </si>
  <si>
    <t xml:space="preserve"> расходы на химические реагенты, используемые в технологическом процессе</t>
  </si>
  <si>
    <t>2.4</t>
  </si>
  <si>
    <t>расходы на оплату труда и отчисления на социальные нужды основного производственного персонала</t>
  </si>
  <si>
    <t>2.6</t>
  </si>
  <si>
    <t xml:space="preserve"> расходы на амортизацию основных производственных средств</t>
  </si>
  <si>
    <t>2.7</t>
  </si>
  <si>
    <t xml:space="preserve"> расходы на аренду имущества, используемого для осуществления регулируемого вида деятельности</t>
  </si>
  <si>
    <t>2.8</t>
  </si>
  <si>
    <t xml:space="preserve"> общепроизводственные расходы</t>
  </si>
  <si>
    <t>2.9</t>
  </si>
  <si>
    <t xml:space="preserve"> общехозяйственные расходы</t>
  </si>
  <si>
    <t>2.10</t>
  </si>
  <si>
    <t>расходы на капитальный и текущий ремонт основных производственных средств          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</si>
  <si>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2.12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</si>
  <si>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</si>
  <si>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(Официальный интернет-портал правовой информации http://www.pravo.gov.ru, 15.05.2013)</t>
  </si>
  <si>
    <t xml:space="preserve">Валовая прибыль (убытки) от продажи товаров и услуг по регулируемому виду деятельности                 </t>
  </si>
  <si>
    <t xml:space="preserve"> Объем поднятой воды </t>
  </si>
  <si>
    <t>тыс.куб. м</t>
  </si>
  <si>
    <t xml:space="preserve"> Объем отпущенной потребителям воды, определенном по приборам учета и расчетным путем (по нормативам потребления)                      </t>
  </si>
  <si>
    <t>Техническая (фильтрованная) вода</t>
  </si>
  <si>
    <t xml:space="preserve">Валовая прибыль (убытки) от продажи товаров и услуг по регулируемому виду деятельности                  </t>
  </si>
  <si>
    <t>Объем воды, пропущенной через очистные сооружения</t>
  </si>
  <si>
    <t xml:space="preserve"> Объем отпущенной потребителям воды, определенном по приборам учета и расчетным путем (по нормативам потребления)                    </t>
  </si>
  <si>
    <t>Среднесписочная численность основного производственного персонала (человек)</t>
  </si>
  <si>
    <t>чел</t>
  </si>
  <si>
    <t xml:space="preserve"> Расход воды на собственные (в том числе хозяйственно-бытовые) нужды (процент объема отпуска воды потребителям)</t>
  </si>
  <si>
    <t>%</t>
  </si>
  <si>
    <t>Холодная (питьевая ) вода</t>
  </si>
  <si>
    <t>в т.ч. надбавка к тарифу</t>
  </si>
  <si>
    <t>2.1</t>
  </si>
  <si>
    <t xml:space="preserve"> расходы на оплату холодной воды, приобретаемой у других организаций для последующей подачи потребителям</t>
  </si>
  <si>
    <t>2.5</t>
  </si>
  <si>
    <t xml:space="preserve"> расходы на оплату труда и отчисления на социальные нужды административно-управленческого персонала</t>
  </si>
  <si>
    <t>2.11</t>
  </si>
  <si>
    <t xml:space="preserve">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              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</si>
  <si>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Чистая прибыль,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              (тыс. рублей)</t>
  </si>
  <si>
    <t xml:space="preserve"> Сведения об изменении стоимости основных фондов (в том числе за счет ввода в эксплуатацию (вывода из эксплуатации)),               их переоценки (тыс. рублей)</t>
  </si>
  <si>
    <t xml:space="preserve"> Валовая прибыль (убытки) от продажи товаров и услуг по регулируемому виду деятельности                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</si>
  <si>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</si>
  <si>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 xml:space="preserve"> Объем покупной воды </t>
  </si>
  <si>
    <t xml:space="preserve"> Потери воды в сетях (процентов)</t>
  </si>
  <si>
    <t xml:space="preserve"> Удельный расход электроэнергии на подачу воды в сеть </t>
  </si>
  <si>
    <r>
      <t>кВт.ч/м</t>
    </r>
    <r>
      <rPr>
        <vertAlign val="superscript"/>
        <sz val="11"/>
        <rFont val="Times New Roman"/>
        <family val="1"/>
      </rPr>
      <t>3</t>
    </r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</si>
  <si>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</si>
  <si>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Форма 2.9. Информация об инвестиционных</t>
  </si>
  <si>
    <t>программах и отчетах об их реализации</t>
  </si>
  <si>
    <t xml:space="preserve">Наименование инвестиционной программы  </t>
  </si>
  <si>
    <t>Развитие системы водоснабжения ОАО "Водоканал" города Каменска-Уральского на 2013-2022 гг."</t>
  </si>
  <si>
    <t xml:space="preserve">Дата утверждения инвестиционной программы          </t>
  </si>
  <si>
    <t>18.04.2012 г.</t>
  </si>
  <si>
    <t xml:space="preserve">Цели инвестиционной программы                  </t>
  </si>
  <si>
    <t>Обеспечение  бесперебойной подачи качественной воды от источника до потребителя в необходимом количестве</t>
  </si>
  <si>
    <t>Наименование органа исполнительной власти субъекта Российской Федерации, согласовавшего инвестиционную программу</t>
  </si>
  <si>
    <t>Наименование органа местного самоуправления, утвердившего инвестиционную программу</t>
  </si>
  <si>
    <t>Городская Дума города Каменска-Уральского</t>
  </si>
  <si>
    <t>Сроки начала и окончания реализации инвестиционной программы</t>
  </si>
  <si>
    <t>2013-2022 гг.</t>
  </si>
  <si>
    <t>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</si>
  <si>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</si>
  <si>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</si>
  <si>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 xml:space="preserve">Потребность в   </t>
  </si>
  <si>
    <t xml:space="preserve">Источник    </t>
  </si>
  <si>
    <t>финансовых средствах</t>
  </si>
  <si>
    <t>финансирования</t>
  </si>
  <si>
    <t>надбавка к тарифу</t>
  </si>
  <si>
    <t>Модернизация водопроводных сетей, Синарский район</t>
  </si>
  <si>
    <t>Модернизация водопроводных сетей, Красногорский район</t>
  </si>
  <si>
    <t>Показатели эффективности</t>
  </si>
  <si>
    <t>реализации инвестиционной программы</t>
  </si>
  <si>
    <t xml:space="preserve">Наименование показателей   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</si>
  <si>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</si>
  <si>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</si>
  <si>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Информация об использовании инвестиционных средств за отчетный год</t>
  </si>
  <si>
    <t>Квартал</t>
  </si>
  <si>
    <t>Наименование</t>
  </si>
  <si>
    <t>Сведения об использовании инвестиционных средств за отчетный год,</t>
  </si>
  <si>
    <t>Источник финансирования инвестиционной программы</t>
  </si>
  <si>
    <t>мероприятия</t>
  </si>
  <si>
    <t>тыс. руб.</t>
  </si>
  <si>
    <t>3 квартал</t>
  </si>
  <si>
    <t>Протяженность водопроводных сетей   (в однотрубном исчислении) (километров)</t>
  </si>
  <si>
    <t>Модернизация запорной арматуры</t>
  </si>
  <si>
    <t>Модернизация скорых фильтров</t>
  </si>
  <si>
    <t>Форма 2.8.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</si>
  <si>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 xml:space="preserve">Количество  аварий  на  системах  холодного водоснабжения (единиц на километр)              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</si>
  <si>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</si>
  <si>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 xml:space="preserve">Доля потребителей, затронутых ограничениями подачи холодной  воды (процентов)        </t>
  </si>
  <si>
    <t xml:space="preserve">Общее количество проведенных проб качества воды по следующим показателям:              </t>
  </si>
  <si>
    <t>а) мутность</t>
  </si>
  <si>
    <t>б) цветность</t>
  </si>
  <si>
    <t>в) хлор остаточный общий, в том числе хлор остаточный связанный и хлор остаточный свободный</t>
  </si>
  <si>
    <t>г) общие колиформные бактерии</t>
  </si>
  <si>
    <t>д) термотолерантные колиформные бактерии</t>
  </si>
  <si>
    <t>Диоксид хлора</t>
  </si>
  <si>
    <t>Хлорит-ион</t>
  </si>
  <si>
    <t>Хлорат-ион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</si>
  <si>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</si>
  <si>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Доля исполненных в срок договоров о подключении (процент общего количества заключенных договоров о подключении)</t>
  </si>
  <si>
    <t>Продолжительность рассмотрения заявлений о подключении (дней)</t>
  </si>
  <si>
    <t>10 рабочих дней</t>
  </si>
  <si>
    <t xml:space="preserve"> Акционерное общество  «Водоканал КУ»</t>
  </si>
  <si>
    <t>Модернизация распределительных устройств</t>
  </si>
  <si>
    <t>(3439)545-141 (доб.205)</t>
  </si>
  <si>
    <t>Итого за 2016 г.</t>
  </si>
  <si>
    <t>4 квартал</t>
  </si>
  <si>
    <t>2 квартал</t>
  </si>
  <si>
    <t>1 квартал</t>
  </si>
  <si>
    <t>за 2018 год</t>
  </si>
  <si>
    <t>Постановление  от 11.12.2017 №159-ПК</t>
  </si>
  <si>
    <t>33,40 руб. за куб.м (без НДС)</t>
  </si>
  <si>
    <t>39,41 руб. за куб.м (для категории «население»-тарифы указываются с учётом НДС)</t>
  </si>
  <si>
    <t>С 01.01.2018 по 30.06.2018</t>
  </si>
  <si>
    <t xml:space="preserve">36,74 руб. за куб.м (без НДС) </t>
  </si>
  <si>
    <t>43,35 руб. за куб.м (для категории «население»-тарифы указываются с учётом НДС)</t>
  </si>
  <si>
    <t>С 01.07.2018 по 31.12.2018</t>
  </si>
  <si>
    <t>Постановление  от 11.12.2017       №159-ПК</t>
  </si>
  <si>
    <t>01.01.2018 г. -31.12.2018 г.</t>
  </si>
  <si>
    <t xml:space="preserve"> на 2018 год, тыс. руб.</t>
  </si>
  <si>
    <t>Итого на 2018 г.</t>
  </si>
  <si>
    <t>Модернизация распред. устройств</t>
  </si>
  <si>
    <t>Форма 2.3. Информация о тарифе на техническую воду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</si>
  <si>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</si>
  <si>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</si>
  <si>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</si>
  <si>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 xml:space="preserve">4,71руб. за куб.м (без НДС) </t>
  </si>
  <si>
    <t>5,56руб. за куб.м (для категории «население»-тарифы указываются с учётом НДС)</t>
  </si>
  <si>
    <t>Срок действия установленного тарифа на техническую воду</t>
  </si>
  <si>
    <t xml:space="preserve">5,62 руб. за куб.м (без НДС) </t>
  </si>
  <si>
    <t>6,63 руб. за куб.м (для категории «население»-тарифы указываются с учётом НДС)</t>
  </si>
  <si>
    <t>Величина установленного тарифа на фильтрованную  воду</t>
  </si>
  <si>
    <t>12,74 руб. за куб.м (без НДС)</t>
  </si>
  <si>
    <t xml:space="preserve"> 15,03 руб. за куб.м (для категории «население»-тарифы указываются с учётом НДС)</t>
  </si>
  <si>
    <t>Срок действия установленного тарифа на фильтрованную воду</t>
  </si>
  <si>
    <t>13,15 руб. за куб.м (без НДС)</t>
  </si>
  <si>
    <t xml:space="preserve"> 15,52 руб. за куб.м (для категории «население»-тарифы указываются с учётом НДС)</t>
  </si>
  <si>
    <t>С 01.07.2016 по 31.12.2016</t>
  </si>
  <si>
    <t>13,31 руб. за куб.м (без НДС)</t>
  </si>
  <si>
    <t xml:space="preserve"> 15,71 руб. за куб.м (для категории «население»-тарифы указываются с учётом НДС)</t>
  </si>
  <si>
    <t xml:space="preserve">Источник официального опубликования решения об установлении тарифа на техническую и фильтрованную воду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</si>
</sst>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0"/>
  </numFmts>
  <fonts count="51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left" vertical="justify"/>
    </xf>
    <xf numFmtId="0" fontId="5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justify"/>
    </xf>
    <xf numFmtId="0" fontId="5" fillId="0" borderId="16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5" fillId="0" borderId="0" xfId="0" applyFont="1" applyBorder="1" applyAlignment="1">
      <alignment horizontal="justify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5" fillId="0" borderId="13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21" xfId="0" applyFont="1" applyBorder="1" applyAlignment="1">
      <alignment/>
    </xf>
    <xf numFmtId="180" fontId="12" fillId="0" borderId="16" xfId="0" applyNumberFormat="1" applyFont="1" applyFill="1" applyBorder="1" applyAlignment="1">
      <alignment horizontal="center"/>
    </xf>
    <xf numFmtId="180" fontId="12" fillId="0" borderId="15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9" fontId="5" fillId="0" borderId="22" xfId="52" applyNumberFormat="1" applyFont="1" applyFill="1" applyBorder="1" applyAlignment="1" applyProtection="1">
      <alignment vertical="center" wrapText="1"/>
      <protection locked="0"/>
    </xf>
    <xf numFmtId="180" fontId="12" fillId="0" borderId="0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/>
    </xf>
    <xf numFmtId="180" fontId="4" fillId="0" borderId="15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180" fontId="5" fillId="0" borderId="15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  <xf numFmtId="180" fontId="5" fillId="0" borderId="24" xfId="0" applyNumberFormat="1" applyFont="1" applyFill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 vertical="top" wrapText="1"/>
    </xf>
    <xf numFmtId="4" fontId="13" fillId="0" borderId="15" xfId="52" applyNumberFormat="1" applyFont="1" applyFill="1" applyBorder="1" applyAlignment="1" applyProtection="1">
      <alignment horizontal="center" vertical="center" wrapText="1"/>
      <protection locked="0"/>
    </xf>
    <xf numFmtId="182" fontId="13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 vertical="top" wrapText="1"/>
    </xf>
    <xf numFmtId="49" fontId="5" fillId="0" borderId="17" xfId="52" applyNumberFormat="1" applyFont="1" applyFill="1" applyBorder="1" applyAlignment="1" applyProtection="1">
      <alignment horizontal="left" vertical="center" wrapText="1"/>
      <protection locked="0"/>
    </xf>
    <xf numFmtId="49" fontId="5" fillId="0" borderId="29" xfId="52" applyNumberFormat="1" applyFont="1" applyFill="1" applyBorder="1" applyAlignment="1" applyProtection="1">
      <alignment vertical="center" wrapText="1"/>
      <protection locked="0"/>
    </xf>
    <xf numFmtId="49" fontId="5" fillId="0" borderId="30" xfId="52" applyNumberFormat="1" applyFont="1" applyFill="1" applyBorder="1" applyAlignment="1" applyProtection="1">
      <alignment vertical="center" wrapText="1"/>
      <protection locked="0"/>
    </xf>
    <xf numFmtId="0" fontId="5" fillId="0" borderId="3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5" fillId="0" borderId="10" xfId="52" applyNumberFormat="1" applyFont="1" applyFill="1" applyBorder="1" applyAlignment="1" applyProtection="1">
      <alignment vertical="center" wrapText="1"/>
      <protection locked="0"/>
    </xf>
    <xf numFmtId="49" fontId="5" fillId="0" borderId="20" xfId="52" applyNumberFormat="1" applyFont="1" applyFill="1" applyBorder="1" applyAlignment="1" applyProtection="1">
      <alignment horizontal="left" vertical="center" wrapText="1"/>
      <protection locked="0"/>
    </xf>
    <xf numFmtId="49" fontId="5" fillId="0" borderId="17" xfId="52" applyNumberFormat="1" applyFont="1" applyFill="1" applyBorder="1" applyAlignment="1" applyProtection="1">
      <alignment vertical="center" wrapText="1"/>
      <protection locked="0"/>
    </xf>
    <xf numFmtId="0" fontId="5" fillId="0" borderId="20" xfId="0" applyFont="1" applyBorder="1" applyAlignment="1">
      <alignment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49" fontId="5" fillId="0" borderId="35" xfId="52" applyNumberFormat="1" applyFont="1" applyFill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horizontal="center" vertical="top" wrapText="1"/>
    </xf>
    <xf numFmtId="49" fontId="5" fillId="0" borderId="13" xfId="52" applyNumberFormat="1" applyFont="1" applyFill="1" applyBorder="1" applyAlignment="1" applyProtection="1">
      <alignment vertical="center" wrapText="1"/>
      <protection locked="0"/>
    </xf>
    <xf numFmtId="4" fontId="5" fillId="0" borderId="15" xfId="0" applyNumberFormat="1" applyFont="1" applyFill="1" applyBorder="1" applyAlignment="1">
      <alignment horizontal="center" vertical="top" wrapText="1"/>
    </xf>
    <xf numFmtId="4" fontId="14" fillId="0" borderId="15" xfId="52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5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49" fontId="5" fillId="0" borderId="39" xfId="52" applyNumberFormat="1" applyFont="1" applyFill="1" applyBorder="1" applyAlignment="1" applyProtection="1">
      <alignment vertical="center" wrapText="1"/>
      <protection locked="0"/>
    </xf>
    <xf numFmtId="49" fontId="5" fillId="0" borderId="38" xfId="52" applyNumberFormat="1" applyFont="1" applyFill="1" applyBorder="1" applyAlignment="1" applyProtection="1">
      <alignment vertical="center" wrapText="1"/>
      <protection locked="0"/>
    </xf>
    <xf numFmtId="0" fontId="5" fillId="0" borderId="4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ониторинг инвестици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4">
      <selection activeCell="G38" sqref="F38:G38"/>
    </sheetView>
  </sheetViews>
  <sheetFormatPr defaultColWidth="9.140625" defaultRowHeight="12.75"/>
  <cols>
    <col min="1" max="1" width="45.421875" style="0" customWidth="1"/>
    <col min="2" max="2" width="39.8515625" style="0" customWidth="1"/>
  </cols>
  <sheetData>
    <row r="1" ht="16.5">
      <c r="A1" s="1" t="s">
        <v>0</v>
      </c>
    </row>
    <row r="2" ht="17.25" thickBot="1">
      <c r="A2" s="1"/>
    </row>
    <row r="3" spans="1:2" ht="54" customHeight="1">
      <c r="A3" s="102" t="s">
        <v>1</v>
      </c>
      <c r="B3" s="104" t="s">
        <v>169</v>
      </c>
    </row>
    <row r="4" spans="1:2" ht="13.5" hidden="1" thickBot="1">
      <c r="A4" s="103"/>
      <c r="B4" s="105"/>
    </row>
    <row r="5" spans="1:11" ht="32.25" thickBot="1">
      <c r="A5" s="2" t="s">
        <v>2</v>
      </c>
      <c r="B5" s="3" t="s">
        <v>3</v>
      </c>
      <c r="K5" s="4"/>
    </row>
    <row r="6" spans="1:2" ht="123" customHeight="1" thickBot="1">
      <c r="A6" s="2" t="s">
        <v>4</v>
      </c>
      <c r="B6" s="3" t="s">
        <v>5</v>
      </c>
    </row>
    <row r="7" spans="1:2" ht="43.5" customHeight="1" thickBot="1">
      <c r="A7" s="2" t="s">
        <v>6</v>
      </c>
      <c r="B7" s="3" t="s">
        <v>7</v>
      </c>
    </row>
    <row r="8" spans="1:2" ht="69.75" customHeight="1" thickBot="1">
      <c r="A8" s="2" t="s">
        <v>8</v>
      </c>
      <c r="B8" s="3" t="s">
        <v>7</v>
      </c>
    </row>
    <row r="9" spans="1:2" ht="32.25" customHeight="1" thickBot="1">
      <c r="A9" s="2" t="s">
        <v>9</v>
      </c>
      <c r="B9" s="3" t="s">
        <v>171</v>
      </c>
    </row>
    <row r="10" spans="1:2" ht="47.25" customHeight="1" thickBot="1">
      <c r="A10" s="2" t="s">
        <v>10</v>
      </c>
      <c r="B10" s="3" t="s">
        <v>11</v>
      </c>
    </row>
    <row r="11" spans="1:2" ht="33" customHeight="1" thickBot="1">
      <c r="A11" s="2" t="s">
        <v>12</v>
      </c>
      <c r="B11" s="3" t="s">
        <v>13</v>
      </c>
    </row>
    <row r="12" spans="1:2" ht="63.75" customHeight="1">
      <c r="A12" s="102" t="s">
        <v>14</v>
      </c>
      <c r="B12" s="5" t="s">
        <v>15</v>
      </c>
    </row>
    <row r="13" spans="1:2" ht="15.75">
      <c r="A13" s="106"/>
      <c r="B13" s="5" t="s">
        <v>16</v>
      </c>
    </row>
    <row r="14" spans="1:2" ht="16.5" thickBot="1">
      <c r="A14" s="103"/>
      <c r="B14" s="3" t="s">
        <v>17</v>
      </c>
    </row>
    <row r="15" spans="1:2" ht="27.75" customHeight="1" thickBot="1">
      <c r="A15" s="2" t="s">
        <v>18</v>
      </c>
      <c r="B15" s="3" t="s">
        <v>19</v>
      </c>
    </row>
    <row r="16" spans="1:2" ht="42" customHeight="1" thickBot="1">
      <c r="A16" s="2" t="s">
        <v>149</v>
      </c>
      <c r="B16" s="6">
        <v>377.4</v>
      </c>
    </row>
    <row r="17" spans="1:2" ht="26.25" customHeight="1" thickBot="1">
      <c r="A17" s="2" t="s">
        <v>20</v>
      </c>
      <c r="B17" s="6">
        <v>7</v>
      </c>
    </row>
    <row r="18" spans="1:2" ht="47.25" customHeight="1" thickBot="1">
      <c r="A18" s="2" t="s">
        <v>21</v>
      </c>
      <c r="B18" s="6">
        <v>25</v>
      </c>
    </row>
  </sheetData>
  <sheetProtection/>
  <mergeCells count="3">
    <mergeCell ref="A3:A4"/>
    <mergeCell ref="B3:B4"/>
    <mergeCell ref="A12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8.421875" style="0" customWidth="1"/>
    <col min="2" max="2" width="32.57421875" style="0" customWidth="1"/>
  </cols>
  <sheetData>
    <row r="1" spans="1:2" ht="17.25" thickBot="1">
      <c r="A1" s="107" t="s">
        <v>22</v>
      </c>
      <c r="B1" s="107"/>
    </row>
    <row r="2" spans="1:2" ht="67.5" customHeight="1" thickBot="1">
      <c r="A2" s="7" t="s">
        <v>23</v>
      </c>
      <c r="B2" s="8" t="s">
        <v>24</v>
      </c>
    </row>
    <row r="3" spans="1:2" ht="68.25" customHeight="1" thickBot="1">
      <c r="A3" s="2" t="s">
        <v>25</v>
      </c>
      <c r="B3" s="6" t="s">
        <v>177</v>
      </c>
    </row>
    <row r="4" spans="1:2" ht="34.5" customHeight="1">
      <c r="A4" s="102" t="s">
        <v>26</v>
      </c>
      <c r="B4" s="9" t="s">
        <v>178</v>
      </c>
    </row>
    <row r="5" spans="1:2" ht="48.75" customHeight="1" thickBot="1">
      <c r="A5" s="103"/>
      <c r="B5" s="6" t="s">
        <v>179</v>
      </c>
    </row>
    <row r="6" spans="1:2" ht="37.5" customHeight="1" thickBot="1">
      <c r="A6" s="2" t="s">
        <v>27</v>
      </c>
      <c r="B6" s="6" t="s">
        <v>180</v>
      </c>
    </row>
    <row r="7" spans="1:2" ht="32.25" customHeight="1">
      <c r="A7" s="102" t="s">
        <v>26</v>
      </c>
      <c r="B7" s="9" t="s">
        <v>181</v>
      </c>
    </row>
    <row r="8" spans="1:2" ht="54" customHeight="1" thickBot="1">
      <c r="A8" s="103"/>
      <c r="B8" s="6" t="s">
        <v>182</v>
      </c>
    </row>
    <row r="9" spans="1:2" ht="33.75" customHeight="1" thickBot="1">
      <c r="A9" s="2" t="s">
        <v>27</v>
      </c>
      <c r="B9" s="6" t="s">
        <v>183</v>
      </c>
    </row>
    <row r="10" spans="1:2" ht="62.25" customHeight="1" thickBot="1">
      <c r="A10" s="2" t="s">
        <v>28</v>
      </c>
      <c r="B10" s="6" t="s">
        <v>29</v>
      </c>
    </row>
  </sheetData>
  <sheetProtection/>
  <mergeCells count="3">
    <mergeCell ref="A1:B1"/>
    <mergeCell ref="A4:A5"/>
    <mergeCell ref="A7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H11" sqref="G10:H11"/>
    </sheetView>
  </sheetViews>
  <sheetFormatPr defaultColWidth="9.140625" defaultRowHeight="12.75"/>
  <cols>
    <col min="1" max="1" width="48.421875" style="0" customWidth="1"/>
    <col min="2" max="2" width="30.8515625" style="0" customWidth="1"/>
  </cols>
  <sheetData>
    <row r="1" ht="17.25" thickBot="1">
      <c r="A1" s="1" t="s">
        <v>189</v>
      </c>
    </row>
    <row r="2" spans="1:2" ht="33.75" customHeight="1">
      <c r="A2" s="102" t="s">
        <v>190</v>
      </c>
      <c r="B2" s="101"/>
    </row>
    <row r="3" spans="1:2" ht="20.25" customHeight="1" thickBot="1">
      <c r="A3" s="103"/>
      <c r="B3" s="6" t="s">
        <v>24</v>
      </c>
    </row>
    <row r="4" spans="1:2" ht="34.5" customHeight="1" thickBot="1">
      <c r="A4" s="2" t="s">
        <v>191</v>
      </c>
      <c r="B4" s="6" t="s">
        <v>177</v>
      </c>
    </row>
    <row r="5" spans="1:2" ht="26.25" customHeight="1">
      <c r="A5" s="102" t="s">
        <v>192</v>
      </c>
      <c r="B5" s="9" t="s">
        <v>193</v>
      </c>
    </row>
    <row r="6" spans="1:2" ht="68.25" customHeight="1" thickBot="1">
      <c r="A6" s="103"/>
      <c r="B6" s="6" t="s">
        <v>194</v>
      </c>
    </row>
    <row r="7" spans="1:2" ht="37.5" customHeight="1" thickBot="1">
      <c r="A7" s="2" t="s">
        <v>195</v>
      </c>
      <c r="B7" s="6" t="s">
        <v>180</v>
      </c>
    </row>
    <row r="8" spans="1:2" ht="26.25" customHeight="1">
      <c r="A8" s="102" t="s">
        <v>192</v>
      </c>
      <c r="B8" s="9" t="s">
        <v>196</v>
      </c>
    </row>
    <row r="9" spans="1:2" ht="68.25" customHeight="1" thickBot="1">
      <c r="A9" s="103"/>
      <c r="B9" s="6" t="s">
        <v>197</v>
      </c>
    </row>
    <row r="10" spans="1:2" ht="42" customHeight="1" thickBot="1">
      <c r="A10" s="2" t="s">
        <v>195</v>
      </c>
      <c r="B10" s="6" t="s">
        <v>183</v>
      </c>
    </row>
    <row r="11" spans="1:2" ht="23.25" customHeight="1">
      <c r="A11" s="102" t="s">
        <v>198</v>
      </c>
      <c r="B11" s="9" t="s">
        <v>199</v>
      </c>
    </row>
    <row r="12" spans="1:2" ht="70.5" customHeight="1" thickBot="1">
      <c r="A12" s="103"/>
      <c r="B12" s="6" t="s">
        <v>200</v>
      </c>
    </row>
    <row r="13" spans="1:2" ht="24" customHeight="1" thickBot="1">
      <c r="A13" s="2" t="s">
        <v>201</v>
      </c>
      <c r="B13" s="6" t="s">
        <v>180</v>
      </c>
    </row>
    <row r="14" spans="1:2" ht="23.25" customHeight="1" hidden="1">
      <c r="A14" s="102" t="s">
        <v>198</v>
      </c>
      <c r="B14" s="9" t="s">
        <v>202</v>
      </c>
    </row>
    <row r="15" spans="1:2" ht="70.5" customHeight="1" hidden="1">
      <c r="A15" s="103"/>
      <c r="B15" s="6" t="s">
        <v>203</v>
      </c>
    </row>
    <row r="16" spans="1:2" ht="24" customHeight="1" hidden="1">
      <c r="A16" s="2" t="s">
        <v>201</v>
      </c>
      <c r="B16" s="6" t="s">
        <v>204</v>
      </c>
    </row>
    <row r="17" spans="1:2" ht="24" customHeight="1">
      <c r="A17" s="102" t="s">
        <v>198</v>
      </c>
      <c r="B17" s="9" t="s">
        <v>205</v>
      </c>
    </row>
    <row r="18" spans="1:2" ht="24" customHeight="1" thickBot="1">
      <c r="A18" s="103"/>
      <c r="B18" s="6" t="s">
        <v>206</v>
      </c>
    </row>
    <row r="19" spans="1:2" ht="24" customHeight="1" thickBot="1">
      <c r="A19" s="2" t="s">
        <v>201</v>
      </c>
      <c r="B19" s="6" t="s">
        <v>183</v>
      </c>
    </row>
    <row r="20" spans="1:2" ht="34.5" customHeight="1" thickBot="1">
      <c r="A20" s="2" t="s">
        <v>207</v>
      </c>
      <c r="B20" s="6" t="s">
        <v>29</v>
      </c>
    </row>
  </sheetData>
  <sheetProtection/>
  <mergeCells count="6">
    <mergeCell ref="A11:A12"/>
    <mergeCell ref="A14:A15"/>
    <mergeCell ref="A17:A18"/>
    <mergeCell ref="A2:A3"/>
    <mergeCell ref="A5:A6"/>
    <mergeCell ref="A8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C25" sqref="C21:C25"/>
    </sheetView>
  </sheetViews>
  <sheetFormatPr defaultColWidth="40.140625" defaultRowHeight="12.75"/>
  <cols>
    <col min="1" max="1" width="54.421875" style="0" customWidth="1"/>
    <col min="2" max="2" width="18.8515625" style="0" customWidth="1"/>
  </cols>
  <sheetData>
    <row r="1" ht="17.25" thickBot="1">
      <c r="A1" s="1" t="s">
        <v>30</v>
      </c>
    </row>
    <row r="2" spans="1:2" ht="73.5" customHeight="1" thickBot="1">
      <c r="A2" s="7" t="s">
        <v>31</v>
      </c>
      <c r="B2" s="10"/>
    </row>
    <row r="3" spans="1:2" ht="36" customHeight="1" thickBot="1">
      <c r="A3" s="2" t="s">
        <v>32</v>
      </c>
      <c r="B3" s="11"/>
    </row>
    <row r="4" spans="1:2" ht="22.5" customHeight="1" thickBot="1">
      <c r="A4" s="2" t="s">
        <v>33</v>
      </c>
      <c r="B4" s="6" t="s">
        <v>34</v>
      </c>
    </row>
    <row r="5" spans="1:2" ht="20.25" customHeight="1" thickBot="1">
      <c r="A5" s="2" t="s">
        <v>35</v>
      </c>
      <c r="B5" s="11"/>
    </row>
    <row r="6" spans="1:2" ht="32.25" customHeight="1" thickBot="1">
      <c r="A6" s="2" t="s">
        <v>36</v>
      </c>
      <c r="B6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C6" sqref="C6"/>
    </sheetView>
  </sheetViews>
  <sheetFormatPr defaultColWidth="38.8515625" defaultRowHeight="12.75"/>
  <sheetData>
    <row r="1" spans="1:2" ht="17.25" thickBot="1">
      <c r="A1" s="107" t="s">
        <v>37</v>
      </c>
      <c r="B1" s="107"/>
    </row>
    <row r="2" spans="1:2" ht="69.75" customHeight="1" thickBot="1">
      <c r="A2" s="7" t="s">
        <v>38</v>
      </c>
      <c r="B2" s="8"/>
    </row>
    <row r="3" spans="1:2" ht="54" customHeight="1" thickBot="1">
      <c r="A3" s="2" t="s">
        <v>39</v>
      </c>
      <c r="B3" s="6"/>
    </row>
    <row r="4" spans="1:2" ht="45" customHeight="1" thickBot="1">
      <c r="A4" s="2" t="s">
        <v>40</v>
      </c>
      <c r="B4" s="6" t="s">
        <v>34</v>
      </c>
    </row>
    <row r="5" spans="1:2" ht="45" customHeight="1" thickBot="1">
      <c r="A5" s="2" t="s">
        <v>41</v>
      </c>
      <c r="B5" s="11"/>
    </row>
    <row r="6" spans="1:2" ht="53.25" customHeight="1" thickBot="1">
      <c r="A6" s="2" t="s">
        <v>42</v>
      </c>
      <c r="B6" s="11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63.57421875" style="0" customWidth="1"/>
    <col min="2" max="2" width="32.57421875" style="0" customWidth="1"/>
  </cols>
  <sheetData>
    <row r="1" ht="16.5">
      <c r="A1" s="1" t="s">
        <v>43</v>
      </c>
    </row>
    <row r="2" ht="16.5">
      <c r="A2" s="1" t="s">
        <v>44</v>
      </c>
    </row>
    <row r="3" ht="17.25" thickBot="1">
      <c r="A3" s="1" t="s">
        <v>45</v>
      </c>
    </row>
    <row r="4" spans="1:2" ht="69.75" customHeight="1" thickBot="1">
      <c r="A4" s="12" t="s">
        <v>46</v>
      </c>
      <c r="B4" s="8" t="s">
        <v>24</v>
      </c>
    </row>
    <row r="5" spans="1:2" ht="51.75" customHeight="1" thickBot="1">
      <c r="A5" s="12" t="s">
        <v>47</v>
      </c>
      <c r="B5" s="6" t="s">
        <v>184</v>
      </c>
    </row>
    <row r="6" spans="1:2" ht="35.25" customHeight="1">
      <c r="A6" s="108" t="s">
        <v>48</v>
      </c>
      <c r="B6" s="13"/>
    </row>
    <row r="7" spans="1:2" ht="15.75" hidden="1">
      <c r="A7" s="108"/>
      <c r="B7" s="14" t="s">
        <v>34</v>
      </c>
    </row>
    <row r="8" spans="1:2" ht="50.25" customHeight="1">
      <c r="A8" s="12" t="s">
        <v>49</v>
      </c>
      <c r="B8" s="12" t="s">
        <v>185</v>
      </c>
    </row>
    <row r="9" spans="1:2" ht="51.75" customHeight="1" thickBot="1">
      <c r="A9" s="12" t="s">
        <v>50</v>
      </c>
      <c r="B9" s="6" t="s">
        <v>29</v>
      </c>
    </row>
  </sheetData>
  <sheetProtection/>
  <mergeCells count="1">
    <mergeCell ref="A6:A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5"/>
  <sheetViews>
    <sheetView tabSelected="1" zoomScalePageLayoutView="0" workbookViewId="0" topLeftCell="A75">
      <selection activeCell="I91" sqref="I90:I91"/>
    </sheetView>
  </sheetViews>
  <sheetFormatPr defaultColWidth="9.140625" defaultRowHeight="12.75"/>
  <cols>
    <col min="1" max="1" width="7.00390625" style="16" customWidth="1"/>
    <col min="2" max="2" width="47.8515625" style="16" customWidth="1"/>
    <col min="3" max="3" width="12.140625" style="17" customWidth="1"/>
    <col min="4" max="4" width="15.57421875" style="66" customWidth="1"/>
    <col min="5" max="16384" width="9.140625" style="16" customWidth="1"/>
  </cols>
  <sheetData>
    <row r="1" spans="1:4" ht="15">
      <c r="A1" s="110" t="s">
        <v>19</v>
      </c>
      <c r="B1" s="110"/>
      <c r="C1" s="110"/>
      <c r="D1" s="110"/>
    </row>
    <row r="2" spans="1:4" ht="15">
      <c r="A2" s="111" t="s">
        <v>51</v>
      </c>
      <c r="B2" s="111"/>
      <c r="C2" s="111"/>
      <c r="D2" s="111"/>
    </row>
    <row r="3" spans="1:4" ht="15">
      <c r="A3" s="111" t="s">
        <v>52</v>
      </c>
      <c r="B3" s="111"/>
      <c r="C3" s="111"/>
      <c r="D3" s="111"/>
    </row>
    <row r="4" spans="1:4" ht="15">
      <c r="A4" s="111" t="s">
        <v>176</v>
      </c>
      <c r="B4" s="111"/>
      <c r="C4" s="111"/>
      <c r="D4" s="111"/>
    </row>
    <row r="5" spans="1:4" ht="15">
      <c r="A5" s="109" t="s">
        <v>53</v>
      </c>
      <c r="B5" s="109"/>
      <c r="C5" s="109"/>
      <c r="D5" s="109"/>
    </row>
    <row r="6" spans="1:4" ht="15">
      <c r="A6" s="18"/>
      <c r="B6" s="19" t="s">
        <v>54</v>
      </c>
      <c r="C6" s="19" t="s">
        <v>55</v>
      </c>
      <c r="D6" s="61" t="s">
        <v>56</v>
      </c>
    </row>
    <row r="7" spans="1:4" ht="15">
      <c r="A7" s="18"/>
      <c r="B7" s="19"/>
      <c r="C7" s="75"/>
      <c r="D7" s="61"/>
    </row>
    <row r="8" spans="1:4" ht="15">
      <c r="A8" s="18"/>
      <c r="B8" s="20" t="s">
        <v>57</v>
      </c>
      <c r="C8" s="75"/>
      <c r="D8" s="61"/>
    </row>
    <row r="9" spans="1:4" ht="19.5" customHeight="1">
      <c r="A9" s="21">
        <v>1</v>
      </c>
      <c r="B9" s="22" t="s">
        <v>58</v>
      </c>
      <c r="C9" s="70" t="s">
        <v>59</v>
      </c>
      <c r="D9" s="73">
        <v>973.3</v>
      </c>
    </row>
    <row r="10" spans="1:4" ht="51" customHeight="1">
      <c r="A10" s="21">
        <v>2</v>
      </c>
      <c r="B10" s="22" t="s">
        <v>60</v>
      </c>
      <c r="C10" s="70" t="s">
        <v>59</v>
      </c>
      <c r="D10" s="62">
        <f>D11+D15+D16+D17+D18+D19+D20+D21</f>
        <v>1059</v>
      </c>
    </row>
    <row r="11" spans="1:4" ht="16.5" customHeight="1">
      <c r="A11" s="24" t="s">
        <v>61</v>
      </c>
      <c r="B11" s="25" t="s">
        <v>62</v>
      </c>
      <c r="C11" s="70" t="s">
        <v>59</v>
      </c>
      <c r="D11" s="73">
        <v>201</v>
      </c>
    </row>
    <row r="12" spans="1:4" ht="21.75" customHeight="1">
      <c r="A12" s="24"/>
      <c r="B12" s="21" t="s">
        <v>63</v>
      </c>
      <c r="C12" s="75" t="s">
        <v>64</v>
      </c>
      <c r="D12" s="73">
        <f>D11/D13</f>
        <v>8.58974358974359</v>
      </c>
    </row>
    <row r="13" spans="1:4" ht="18" customHeight="1">
      <c r="A13" s="24"/>
      <c r="B13" s="21" t="s">
        <v>65</v>
      </c>
      <c r="C13" s="26" t="s">
        <v>66</v>
      </c>
      <c r="D13" s="74">
        <v>23.4</v>
      </c>
    </row>
    <row r="14" spans="1:4" ht="31.5" customHeight="1">
      <c r="A14" s="24" t="s">
        <v>67</v>
      </c>
      <c r="B14" s="25" t="s">
        <v>68</v>
      </c>
      <c r="C14" s="70" t="s">
        <v>59</v>
      </c>
      <c r="D14" s="63"/>
    </row>
    <row r="15" spans="1:4" ht="48" customHeight="1">
      <c r="A15" s="24" t="s">
        <v>69</v>
      </c>
      <c r="B15" s="25" t="s">
        <v>70</v>
      </c>
      <c r="C15" s="70" t="s">
        <v>59</v>
      </c>
      <c r="D15" s="53">
        <v>155.2</v>
      </c>
    </row>
    <row r="16" spans="1:4" ht="28.5" customHeight="1">
      <c r="A16" s="24" t="s">
        <v>71</v>
      </c>
      <c r="B16" s="25" t="s">
        <v>72</v>
      </c>
      <c r="C16" s="70" t="s">
        <v>59</v>
      </c>
      <c r="D16" s="53">
        <v>70.1</v>
      </c>
    </row>
    <row r="17" spans="1:4" ht="33" customHeight="1">
      <c r="A17" s="24" t="s">
        <v>73</v>
      </c>
      <c r="B17" s="25" t="s">
        <v>74</v>
      </c>
      <c r="C17" s="70" t="s">
        <v>59</v>
      </c>
      <c r="D17" s="63">
        <v>23.7</v>
      </c>
    </row>
    <row r="18" spans="1:4" ht="14.25" customHeight="1">
      <c r="A18" s="24" t="s">
        <v>75</v>
      </c>
      <c r="B18" s="25" t="s">
        <v>76</v>
      </c>
      <c r="C18" s="23" t="s">
        <v>59</v>
      </c>
      <c r="D18" s="53">
        <v>115.7</v>
      </c>
    </row>
    <row r="19" spans="1:4" ht="15" customHeight="1">
      <c r="A19" s="24" t="s">
        <v>77</v>
      </c>
      <c r="B19" s="25" t="s">
        <v>78</v>
      </c>
      <c r="C19" s="23" t="s">
        <v>59</v>
      </c>
      <c r="D19" s="52">
        <v>73.8</v>
      </c>
    </row>
    <row r="20" spans="1:4" ht="107.25" customHeight="1">
      <c r="A20" s="24" t="s">
        <v>79</v>
      </c>
      <c r="B20" s="25" t="s">
        <v>80</v>
      </c>
      <c r="C20" s="23" t="s">
        <v>59</v>
      </c>
      <c r="D20" s="63">
        <v>305.8</v>
      </c>
    </row>
    <row r="21" spans="1:4" ht="96.75" customHeight="1">
      <c r="A21" s="24" t="s">
        <v>81</v>
      </c>
      <c r="B21" s="25" t="s">
        <v>82</v>
      </c>
      <c r="C21" s="23" t="s">
        <v>59</v>
      </c>
      <c r="D21" s="52">
        <v>113.7</v>
      </c>
    </row>
    <row r="22" spans="1:4" ht="30" hidden="1">
      <c r="A22" s="18"/>
      <c r="B22" s="25" t="s">
        <v>83</v>
      </c>
      <c r="C22" s="23"/>
      <c r="D22" s="63"/>
    </row>
    <row r="23" spans="1:4" ht="30.75" customHeight="1">
      <c r="A23" s="21">
        <v>3</v>
      </c>
      <c r="B23" s="25" t="s">
        <v>84</v>
      </c>
      <c r="C23" s="23" t="s">
        <v>59</v>
      </c>
      <c r="D23" s="64">
        <f>D9-D10</f>
        <v>-85.70000000000005</v>
      </c>
    </row>
    <row r="24" spans="1:4" ht="19.5" customHeight="1">
      <c r="A24" s="21">
        <v>4</v>
      </c>
      <c r="B24" s="25" t="s">
        <v>85</v>
      </c>
      <c r="C24" s="23" t="s">
        <v>86</v>
      </c>
      <c r="D24" s="54"/>
    </row>
    <row r="25" spans="1:4" ht="30" customHeight="1">
      <c r="A25" s="27">
        <v>5</v>
      </c>
      <c r="B25" s="28" t="s">
        <v>87</v>
      </c>
      <c r="C25" s="23" t="s">
        <v>86</v>
      </c>
      <c r="D25" s="54">
        <v>197.3</v>
      </c>
    </row>
    <row r="26" spans="1:4" ht="26.25" customHeight="1">
      <c r="A26" s="27">
        <v>6</v>
      </c>
      <c r="B26" s="25" t="s">
        <v>92</v>
      </c>
      <c r="C26" s="23" t="s">
        <v>93</v>
      </c>
      <c r="D26" s="63">
        <v>0.3</v>
      </c>
    </row>
    <row r="27" spans="1:4" ht="26.25" customHeight="1">
      <c r="A27" s="29"/>
      <c r="B27" s="33"/>
      <c r="C27" s="31"/>
      <c r="D27" s="65"/>
    </row>
    <row r="28" spans="1:4" ht="26.25" customHeight="1">
      <c r="A28" s="29"/>
      <c r="B28" s="33"/>
      <c r="C28" s="31"/>
      <c r="D28" s="65"/>
    </row>
    <row r="29" spans="1:4" ht="26.25" customHeight="1">
      <c r="A29" s="29"/>
      <c r="B29" s="33"/>
      <c r="C29" s="31"/>
      <c r="D29" s="65"/>
    </row>
    <row r="30" ht="15">
      <c r="B30" s="20" t="s">
        <v>88</v>
      </c>
    </row>
    <row r="31" spans="1:4" ht="19.5" customHeight="1">
      <c r="A31" s="21">
        <v>1</v>
      </c>
      <c r="B31" s="22" t="s">
        <v>58</v>
      </c>
      <c r="C31" s="70" t="s">
        <v>59</v>
      </c>
      <c r="D31" s="95">
        <v>21485.9</v>
      </c>
    </row>
    <row r="32" spans="1:4" ht="45.75" customHeight="1">
      <c r="A32" s="21">
        <v>2</v>
      </c>
      <c r="B32" s="22" t="s">
        <v>60</v>
      </c>
      <c r="C32" s="70" t="s">
        <v>59</v>
      </c>
      <c r="D32" s="62">
        <f>D33+D36+D37+D38+D39+D40+D41+D43+D42</f>
        <v>24083.5</v>
      </c>
    </row>
    <row r="33" spans="1:4" ht="31.5" customHeight="1">
      <c r="A33" s="24" t="s">
        <v>61</v>
      </c>
      <c r="B33" s="25" t="s">
        <v>62</v>
      </c>
      <c r="C33" s="70" t="s">
        <v>59</v>
      </c>
      <c r="D33" s="73">
        <v>3970.6</v>
      </c>
    </row>
    <row r="34" spans="1:4" ht="21.75" customHeight="1">
      <c r="A34" s="24"/>
      <c r="B34" s="21" t="s">
        <v>63</v>
      </c>
      <c r="C34" s="26" t="s">
        <v>64</v>
      </c>
      <c r="D34" s="73">
        <v>6.8127</v>
      </c>
    </row>
    <row r="35" spans="1:4" ht="25.5" customHeight="1">
      <c r="A35" s="24"/>
      <c r="B35" s="21" t="s">
        <v>65</v>
      </c>
      <c r="C35" s="26" t="s">
        <v>66</v>
      </c>
      <c r="D35" s="74">
        <v>581.6</v>
      </c>
    </row>
    <row r="36" spans="1:4" ht="36.75" customHeight="1">
      <c r="A36" s="24" t="s">
        <v>67</v>
      </c>
      <c r="B36" s="25" t="s">
        <v>68</v>
      </c>
      <c r="C36" s="70" t="s">
        <v>59</v>
      </c>
      <c r="D36" s="73">
        <v>911.1</v>
      </c>
    </row>
    <row r="37" spans="1:4" ht="49.5" customHeight="1">
      <c r="A37" s="24" t="s">
        <v>69</v>
      </c>
      <c r="B37" s="25" t="s">
        <v>70</v>
      </c>
      <c r="C37" s="70" t="s">
        <v>59</v>
      </c>
      <c r="D37" s="54">
        <v>4782.1</v>
      </c>
    </row>
    <row r="38" spans="1:4" ht="19.5" customHeight="1">
      <c r="A38" s="24" t="s">
        <v>71</v>
      </c>
      <c r="B38" s="25" t="s">
        <v>72</v>
      </c>
      <c r="C38" s="70" t="s">
        <v>59</v>
      </c>
      <c r="D38" s="63">
        <v>861.2</v>
      </c>
    </row>
    <row r="39" spans="1:4" ht="31.5" customHeight="1">
      <c r="A39" s="24" t="s">
        <v>73</v>
      </c>
      <c r="B39" s="25" t="s">
        <v>74</v>
      </c>
      <c r="C39" s="70" t="s">
        <v>59</v>
      </c>
      <c r="D39" s="63">
        <v>198.9</v>
      </c>
    </row>
    <row r="40" spans="1:4" ht="17.25" customHeight="1">
      <c r="A40" s="24" t="s">
        <v>75</v>
      </c>
      <c r="B40" s="25" t="s">
        <v>76</v>
      </c>
      <c r="C40" s="70" t="s">
        <v>59</v>
      </c>
      <c r="D40" s="54">
        <v>2644.7</v>
      </c>
    </row>
    <row r="41" spans="1:4" ht="13.5" customHeight="1">
      <c r="A41" s="24" t="s">
        <v>77</v>
      </c>
      <c r="B41" s="25" t="s">
        <v>78</v>
      </c>
      <c r="C41" s="70" t="s">
        <v>59</v>
      </c>
      <c r="D41" s="54">
        <v>2979.3</v>
      </c>
    </row>
    <row r="42" spans="1:4" ht="108.75" customHeight="1">
      <c r="A42" s="24" t="s">
        <v>79</v>
      </c>
      <c r="B42" s="25" t="s">
        <v>80</v>
      </c>
      <c r="C42" s="70" t="s">
        <v>59</v>
      </c>
      <c r="D42" s="63">
        <v>6599.4</v>
      </c>
    </row>
    <row r="43" spans="1:4" ht="94.5" customHeight="1">
      <c r="A43" s="24" t="s">
        <v>81</v>
      </c>
      <c r="B43" s="25" t="s">
        <v>82</v>
      </c>
      <c r="C43" s="70" t="s">
        <v>59</v>
      </c>
      <c r="D43" s="54">
        <v>1136.2</v>
      </c>
    </row>
    <row r="44" spans="1:4" ht="30" hidden="1">
      <c r="A44" s="18"/>
      <c r="B44" s="25" t="s">
        <v>83</v>
      </c>
      <c r="C44" s="23"/>
      <c r="D44" s="63"/>
    </row>
    <row r="45" spans="1:4" ht="33.75" customHeight="1">
      <c r="A45" s="21">
        <v>5</v>
      </c>
      <c r="B45" s="25" t="s">
        <v>89</v>
      </c>
      <c r="C45" s="23" t="s">
        <v>59</v>
      </c>
      <c r="D45" s="94">
        <f>D31-D32</f>
        <v>-2597.5999999999985</v>
      </c>
    </row>
    <row r="46" spans="1:4" ht="15" customHeight="1">
      <c r="A46" s="21">
        <v>6</v>
      </c>
      <c r="B46" s="25" t="s">
        <v>90</v>
      </c>
      <c r="C46" s="23" t="s">
        <v>86</v>
      </c>
      <c r="D46" s="54">
        <v>1815.9</v>
      </c>
    </row>
    <row r="47" spans="1:4" ht="51.75" customHeight="1">
      <c r="A47" s="27">
        <v>7</v>
      </c>
      <c r="B47" s="25" t="s">
        <v>91</v>
      </c>
      <c r="C47" s="23" t="s">
        <v>86</v>
      </c>
      <c r="D47" s="55">
        <v>1655.9</v>
      </c>
    </row>
    <row r="48" spans="1:4" ht="30" customHeight="1">
      <c r="A48" s="27">
        <v>8</v>
      </c>
      <c r="B48" s="25" t="s">
        <v>92</v>
      </c>
      <c r="C48" s="23" t="s">
        <v>93</v>
      </c>
      <c r="D48" s="63">
        <v>10</v>
      </c>
    </row>
    <row r="49" spans="1:4" ht="46.5" customHeight="1">
      <c r="A49" s="27">
        <v>9</v>
      </c>
      <c r="B49" s="25" t="s">
        <v>94</v>
      </c>
      <c r="C49" s="23" t="s">
        <v>95</v>
      </c>
      <c r="D49" s="53">
        <v>8.8</v>
      </c>
    </row>
    <row r="50" spans="1:4" ht="46.5" customHeight="1">
      <c r="A50" s="29"/>
      <c r="B50" s="30"/>
      <c r="C50" s="31"/>
      <c r="D50" s="57"/>
    </row>
    <row r="51" spans="1:4" ht="46.5" customHeight="1">
      <c r="A51" s="29"/>
      <c r="B51" s="30"/>
      <c r="C51" s="31"/>
      <c r="D51" s="57"/>
    </row>
    <row r="52" spans="1:4" ht="26.25" customHeight="1">
      <c r="A52" s="29"/>
      <c r="B52" s="30"/>
      <c r="C52" s="31"/>
      <c r="D52" s="65"/>
    </row>
    <row r="53" spans="1:4" ht="3" customHeight="1">
      <c r="A53" s="29"/>
      <c r="B53" s="30"/>
      <c r="C53" s="31"/>
      <c r="D53" s="65"/>
    </row>
    <row r="54" ht="15">
      <c r="B54" s="32" t="s">
        <v>96</v>
      </c>
    </row>
    <row r="55" spans="1:4" ht="19.5" customHeight="1">
      <c r="A55" s="21">
        <v>1</v>
      </c>
      <c r="B55" s="22" t="s">
        <v>58</v>
      </c>
      <c r="C55" s="70" t="s">
        <v>59</v>
      </c>
      <c r="D55" s="96">
        <v>317722.9</v>
      </c>
    </row>
    <row r="56" spans="1:4" ht="19.5" customHeight="1">
      <c r="A56" s="21"/>
      <c r="B56" s="22" t="s">
        <v>97</v>
      </c>
      <c r="C56" s="70" t="s">
        <v>59</v>
      </c>
      <c r="D56" s="61">
        <v>14015.2</v>
      </c>
    </row>
    <row r="57" spans="1:4" ht="52.5" customHeight="1">
      <c r="A57" s="21">
        <v>2</v>
      </c>
      <c r="B57" s="22" t="s">
        <v>60</v>
      </c>
      <c r="C57" s="70" t="s">
        <v>59</v>
      </c>
      <c r="D57" s="67">
        <f>D59+D62+D63+D65+D66+D67+D68+D69+D71</f>
        <v>356181.50000000006</v>
      </c>
    </row>
    <row r="58" spans="1:4" ht="35.25" customHeight="1">
      <c r="A58" s="24" t="s">
        <v>98</v>
      </c>
      <c r="B58" s="25" t="s">
        <v>99</v>
      </c>
      <c r="C58" s="70" t="s">
        <v>59</v>
      </c>
      <c r="D58" s="63"/>
    </row>
    <row r="59" spans="1:4" ht="33.75" customHeight="1">
      <c r="A59" s="24" t="s">
        <v>61</v>
      </c>
      <c r="B59" s="25" t="s">
        <v>62</v>
      </c>
      <c r="C59" s="70" t="s">
        <v>59</v>
      </c>
      <c r="D59" s="73">
        <v>21893.5</v>
      </c>
    </row>
    <row r="60" spans="1:4" ht="15.75" customHeight="1">
      <c r="A60" s="24"/>
      <c r="B60" s="21" t="s">
        <v>63</v>
      </c>
      <c r="C60" s="75" t="s">
        <v>64</v>
      </c>
      <c r="D60" s="73">
        <v>3.56</v>
      </c>
    </row>
    <row r="61" spans="1:4" ht="15" customHeight="1">
      <c r="A61" s="24"/>
      <c r="B61" s="21" t="s">
        <v>65</v>
      </c>
      <c r="C61" s="26" t="s">
        <v>66</v>
      </c>
      <c r="D61" s="74">
        <v>6147.6</v>
      </c>
    </row>
    <row r="62" spans="1:4" ht="31.5" customHeight="1">
      <c r="A62" s="24" t="s">
        <v>67</v>
      </c>
      <c r="B62" s="25" t="s">
        <v>68</v>
      </c>
      <c r="C62" s="70" t="s">
        <v>59</v>
      </c>
      <c r="D62" s="73">
        <v>10391.9</v>
      </c>
    </row>
    <row r="63" spans="1:4" ht="45.75" customHeight="1">
      <c r="A63" s="24" t="s">
        <v>69</v>
      </c>
      <c r="B63" s="25" t="s">
        <v>70</v>
      </c>
      <c r="C63" s="70" t="s">
        <v>59</v>
      </c>
      <c r="D63" s="54">
        <v>62598.2</v>
      </c>
    </row>
    <row r="64" spans="1:4" ht="27" customHeight="1" hidden="1">
      <c r="A64" s="24" t="s">
        <v>100</v>
      </c>
      <c r="B64" s="25" t="s">
        <v>101</v>
      </c>
      <c r="C64" s="70" t="s">
        <v>59</v>
      </c>
      <c r="D64" s="63"/>
    </row>
    <row r="65" spans="1:4" ht="30.75" customHeight="1">
      <c r="A65" s="24" t="s">
        <v>100</v>
      </c>
      <c r="B65" s="28" t="s">
        <v>72</v>
      </c>
      <c r="C65" s="70" t="s">
        <v>59</v>
      </c>
      <c r="D65" s="63">
        <v>16782.5</v>
      </c>
    </row>
    <row r="66" spans="1:4" ht="31.5" customHeight="1">
      <c r="A66" s="24" t="s">
        <v>71</v>
      </c>
      <c r="B66" s="25" t="s">
        <v>74</v>
      </c>
      <c r="C66" s="70" t="s">
        <v>59</v>
      </c>
      <c r="D66" s="63">
        <v>12746.6</v>
      </c>
    </row>
    <row r="67" spans="1:4" ht="22.5" customHeight="1">
      <c r="A67" s="24" t="s">
        <v>73</v>
      </c>
      <c r="B67" s="25" t="s">
        <v>76</v>
      </c>
      <c r="C67" s="70" t="s">
        <v>59</v>
      </c>
      <c r="D67" s="54">
        <f>55971.6+11501.6</f>
        <v>67473.2</v>
      </c>
    </row>
    <row r="68" spans="1:4" ht="14.25" customHeight="1">
      <c r="A68" s="24" t="s">
        <v>75</v>
      </c>
      <c r="B68" s="25" t="s">
        <v>78</v>
      </c>
      <c r="C68" s="70" t="s">
        <v>59</v>
      </c>
      <c r="D68" s="54">
        <v>39338.7</v>
      </c>
    </row>
    <row r="69" spans="1:4" ht="111.75" customHeight="1">
      <c r="A69" s="24" t="s">
        <v>77</v>
      </c>
      <c r="B69" s="25" t="s">
        <v>80</v>
      </c>
      <c r="C69" s="70" t="s">
        <v>59</v>
      </c>
      <c r="D69" s="63">
        <v>114549.1</v>
      </c>
    </row>
    <row r="70" spans="1:4" ht="108" customHeight="1" hidden="1">
      <c r="A70" s="24" t="s">
        <v>102</v>
      </c>
      <c r="B70" s="25" t="s">
        <v>103</v>
      </c>
      <c r="C70" s="70" t="s">
        <v>59</v>
      </c>
      <c r="D70" s="63"/>
    </row>
    <row r="71" spans="1:4" ht="92.25" customHeight="1">
      <c r="A71" s="24" t="s">
        <v>79</v>
      </c>
      <c r="B71" s="25" t="s">
        <v>82</v>
      </c>
      <c r="C71" s="70" t="s">
        <v>59</v>
      </c>
      <c r="D71" s="54">
        <v>10407.8</v>
      </c>
    </row>
    <row r="72" spans="1:4" ht="30" hidden="1">
      <c r="A72" s="18"/>
      <c r="B72" s="25" t="s">
        <v>83</v>
      </c>
      <c r="C72" s="23"/>
      <c r="D72" s="63"/>
    </row>
    <row r="73" spans="1:4" ht="84" customHeight="1" hidden="1">
      <c r="A73" s="27">
        <v>3</v>
      </c>
      <c r="B73" s="25" t="s">
        <v>104</v>
      </c>
      <c r="C73" s="23"/>
      <c r="D73" s="63"/>
    </row>
    <row r="74" spans="1:4" ht="63.75" customHeight="1" hidden="1">
      <c r="A74" s="21">
        <v>4</v>
      </c>
      <c r="B74" s="25" t="s">
        <v>105</v>
      </c>
      <c r="C74" s="23"/>
      <c r="D74" s="63"/>
    </row>
    <row r="75" spans="1:4" ht="37.5" customHeight="1">
      <c r="A75" s="21">
        <v>3</v>
      </c>
      <c r="B75" s="25" t="s">
        <v>106</v>
      </c>
      <c r="C75" s="23" t="s">
        <v>59</v>
      </c>
      <c r="D75" s="63">
        <f>D55-D57</f>
        <v>-38458.600000000035</v>
      </c>
    </row>
    <row r="76" spans="1:4" ht="84" customHeight="1">
      <c r="A76" s="21">
        <v>4</v>
      </c>
      <c r="B76" s="25" t="s">
        <v>107</v>
      </c>
      <c r="C76" s="23"/>
      <c r="D76" s="63"/>
    </row>
    <row r="77" spans="1:4" ht="15" customHeight="1">
      <c r="A77" s="21">
        <v>5</v>
      </c>
      <c r="B77" s="25" t="s">
        <v>85</v>
      </c>
      <c r="C77" s="23" t="s">
        <v>86</v>
      </c>
      <c r="D77" s="55">
        <v>12502</v>
      </c>
    </row>
    <row r="78" spans="1:4" ht="13.5" customHeight="1">
      <c r="A78" s="21">
        <v>6</v>
      </c>
      <c r="B78" s="25" t="s">
        <v>108</v>
      </c>
      <c r="C78" s="23" t="s">
        <v>86</v>
      </c>
      <c r="D78" s="63"/>
    </row>
    <row r="79" spans="1:4" ht="13.5" customHeight="1">
      <c r="A79" s="21">
        <v>7</v>
      </c>
      <c r="B79" s="25" t="s">
        <v>90</v>
      </c>
      <c r="C79" s="23" t="s">
        <v>86</v>
      </c>
      <c r="D79" s="55">
        <v>12286</v>
      </c>
    </row>
    <row r="80" spans="1:4" ht="43.5" customHeight="1">
      <c r="A80" s="21">
        <v>8</v>
      </c>
      <c r="B80" s="25" t="s">
        <v>87</v>
      </c>
      <c r="C80" s="23" t="s">
        <v>86</v>
      </c>
      <c r="D80" s="54">
        <v>8651.4</v>
      </c>
    </row>
    <row r="81" spans="1:4" ht="15">
      <c r="A81" s="21">
        <v>9</v>
      </c>
      <c r="B81" s="33" t="s">
        <v>109</v>
      </c>
      <c r="C81" s="23" t="s">
        <v>95</v>
      </c>
      <c r="D81" s="55">
        <v>26.3</v>
      </c>
    </row>
    <row r="82" spans="1:4" ht="29.25" customHeight="1">
      <c r="A82" s="21">
        <v>10</v>
      </c>
      <c r="B82" s="25" t="s">
        <v>92</v>
      </c>
      <c r="C82" s="23" t="s">
        <v>93</v>
      </c>
      <c r="D82" s="63">
        <v>127</v>
      </c>
    </row>
    <row r="83" spans="1:4" ht="30.75" customHeight="1">
      <c r="A83" s="21">
        <v>11</v>
      </c>
      <c r="B83" s="25" t="s">
        <v>110</v>
      </c>
      <c r="C83" s="19" t="s">
        <v>111</v>
      </c>
      <c r="D83" s="68">
        <f>D61/D77</f>
        <v>0.4917293233082707</v>
      </c>
    </row>
    <row r="84" spans="1:4" ht="56.25" customHeight="1">
      <c r="A84" s="21">
        <v>12</v>
      </c>
      <c r="B84" s="25" t="s">
        <v>94</v>
      </c>
      <c r="C84" s="23" t="s">
        <v>95</v>
      </c>
      <c r="D84" s="69">
        <v>6.3</v>
      </c>
    </row>
    <row r="85" spans="1:4" ht="48" customHeight="1">
      <c r="A85" s="21">
        <v>13</v>
      </c>
      <c r="B85" s="25" t="s">
        <v>112</v>
      </c>
      <c r="C85" s="23" t="s">
        <v>95</v>
      </c>
      <c r="D85" s="63">
        <v>34.6</v>
      </c>
    </row>
    <row r="86" ht="15"/>
    <row r="87" ht="15"/>
    <row r="88" ht="15"/>
    <row r="89" ht="15"/>
    <row r="90" ht="15"/>
    <row r="91" ht="15"/>
    <row r="92" ht="15"/>
    <row r="93" ht="15"/>
    <row r="94" ht="15"/>
    <row r="95" ht="15"/>
  </sheetData>
  <sheetProtection/>
  <mergeCells count="5">
    <mergeCell ref="A5:D5"/>
    <mergeCell ref="A1:D1"/>
    <mergeCell ref="A2:D2"/>
    <mergeCell ref="A3:D3"/>
    <mergeCell ref="A4:D4"/>
  </mergeCells>
  <dataValidations count="1">
    <dataValidation type="decimal" allowBlank="1" showErrorMessage="1" errorTitle="Ошибка" error="Допускается ввод только неотрицательных чисел!" sqref="D9 D11:D13 D31 D33:D36 D55 D59:D62">
      <formula1>0</formula1>
      <formula2>9.99999999999999E+23</formula2>
    </dataValidation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3">
      <selection activeCell="M7" sqref="M7"/>
    </sheetView>
  </sheetViews>
  <sheetFormatPr defaultColWidth="9.140625" defaultRowHeight="12.75"/>
  <cols>
    <col min="1" max="1" width="3.28125" style="0" customWidth="1"/>
    <col min="2" max="2" width="44.7109375" style="0" customWidth="1"/>
    <col min="3" max="3" width="24.421875" style="0" customWidth="1"/>
  </cols>
  <sheetData>
    <row r="2" spans="1:9" ht="41.25" customHeight="1">
      <c r="A2" s="112" t="s">
        <v>152</v>
      </c>
      <c r="B2" s="112"/>
      <c r="C2" s="112"/>
      <c r="D2" s="59"/>
      <c r="E2" s="59"/>
      <c r="F2" s="59"/>
      <c r="G2" s="59"/>
      <c r="H2" s="59"/>
      <c r="I2" s="59"/>
    </row>
    <row r="3" spans="1:9" ht="6.75" customHeight="1">
      <c r="A3" s="112"/>
      <c r="B3" s="112"/>
      <c r="C3" s="112"/>
      <c r="D3" s="59"/>
      <c r="E3" s="59"/>
      <c r="F3" s="59"/>
      <c r="G3" s="59"/>
      <c r="H3" s="59"/>
      <c r="I3" s="59"/>
    </row>
    <row r="4" ht="13.5" thickBot="1"/>
    <row r="5" spans="2:3" ht="32.25" customHeight="1" thickBot="1">
      <c r="B5" s="7" t="s">
        <v>153</v>
      </c>
      <c r="C5" s="98">
        <v>0.8</v>
      </c>
    </row>
    <row r="6" spans="2:3" ht="65.25" customHeight="1" thickBot="1">
      <c r="B6" s="2" t="s">
        <v>154</v>
      </c>
      <c r="C6" s="6"/>
    </row>
    <row r="7" spans="2:3" ht="45" customHeight="1" thickBot="1">
      <c r="B7" s="2" t="s">
        <v>155</v>
      </c>
      <c r="C7" s="97"/>
    </row>
    <row r="8" spans="2:3" ht="30" customHeight="1" thickBot="1">
      <c r="B8" s="2" t="s">
        <v>156</v>
      </c>
      <c r="C8" s="97"/>
    </row>
    <row r="9" spans="2:3" ht="16.5" customHeight="1" thickBot="1">
      <c r="B9" s="2" t="s">
        <v>157</v>
      </c>
      <c r="C9" s="6">
        <v>10396</v>
      </c>
    </row>
    <row r="10" spans="2:3" ht="16.5" customHeight="1" thickBot="1">
      <c r="B10" s="2" t="s">
        <v>158</v>
      </c>
      <c r="C10" s="6">
        <v>10396</v>
      </c>
    </row>
    <row r="11" spans="2:3" ht="46.5" customHeight="1" thickBot="1">
      <c r="B11" s="2" t="s">
        <v>159</v>
      </c>
      <c r="C11" s="97"/>
    </row>
    <row r="12" spans="2:3" ht="15.75" customHeight="1" thickBot="1">
      <c r="B12" s="2" t="s">
        <v>160</v>
      </c>
      <c r="C12" s="6">
        <v>2705</v>
      </c>
    </row>
    <row r="13" spans="2:3" ht="30.75" customHeight="1" thickBot="1">
      <c r="B13" s="2" t="s">
        <v>161</v>
      </c>
      <c r="C13" s="6">
        <v>2705</v>
      </c>
    </row>
    <row r="14" spans="2:3" ht="16.5" customHeight="1" thickBot="1">
      <c r="B14" s="2" t="s">
        <v>162</v>
      </c>
      <c r="C14" s="6">
        <v>5329</v>
      </c>
    </row>
    <row r="15" spans="2:3" ht="18.75" customHeight="1" thickBot="1">
      <c r="B15" s="2" t="s">
        <v>163</v>
      </c>
      <c r="C15" s="6">
        <v>1626</v>
      </c>
    </row>
    <row r="16" spans="2:3" ht="15.75" customHeight="1" thickBot="1">
      <c r="B16" s="2" t="s">
        <v>164</v>
      </c>
      <c r="C16" s="6">
        <v>56</v>
      </c>
    </row>
    <row r="17" spans="2:3" ht="64.5" customHeight="1" thickBot="1">
      <c r="B17" s="2" t="s">
        <v>165</v>
      </c>
      <c r="C17" s="97"/>
    </row>
    <row r="18" spans="2:3" ht="18" customHeight="1" thickBot="1">
      <c r="B18" s="2" t="s">
        <v>157</v>
      </c>
      <c r="C18" s="6">
        <v>11</v>
      </c>
    </row>
    <row r="19" spans="2:3" ht="18.75" customHeight="1" thickBot="1">
      <c r="B19" s="2" t="s">
        <v>158</v>
      </c>
      <c r="C19" s="6">
        <v>11</v>
      </c>
    </row>
    <row r="20" spans="2:3" ht="46.5" customHeight="1" thickBot="1">
      <c r="B20" s="2" t="s">
        <v>159</v>
      </c>
      <c r="C20" s="97"/>
    </row>
    <row r="21" spans="2:3" ht="15" customHeight="1" thickBot="1">
      <c r="B21" s="2" t="s">
        <v>160</v>
      </c>
      <c r="C21" s="6">
        <v>2</v>
      </c>
    </row>
    <row r="22" spans="2:3" ht="30" customHeight="1" thickBot="1">
      <c r="B22" s="60" t="s">
        <v>161</v>
      </c>
      <c r="C22" s="6">
        <v>1</v>
      </c>
    </row>
    <row r="23" spans="2:3" ht="18" customHeight="1" thickBot="1">
      <c r="B23" s="2" t="s">
        <v>162</v>
      </c>
      <c r="C23" s="6">
        <v>0</v>
      </c>
    </row>
    <row r="24" spans="2:3" ht="14.25" customHeight="1" thickBot="1">
      <c r="B24" s="2" t="s">
        <v>163</v>
      </c>
      <c r="C24" s="6">
        <v>0</v>
      </c>
    </row>
    <row r="25" spans="2:3" ht="14.25" customHeight="1" thickBot="1">
      <c r="B25" s="2" t="s">
        <v>164</v>
      </c>
      <c r="C25" s="6">
        <v>0</v>
      </c>
    </row>
    <row r="26" spans="2:3" ht="48" customHeight="1" thickBot="1">
      <c r="B26" s="2" t="s">
        <v>166</v>
      </c>
      <c r="C26" s="99">
        <v>1</v>
      </c>
    </row>
    <row r="27" spans="2:3" ht="36" customHeight="1" thickBot="1">
      <c r="B27" s="2" t="s">
        <v>167</v>
      </c>
      <c r="C27" s="100" t="s">
        <v>168</v>
      </c>
    </row>
  </sheetData>
  <sheetProtection/>
  <mergeCells count="1">
    <mergeCell ref="A2:C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35">
      <selection activeCell="C63" sqref="C63"/>
    </sheetView>
  </sheetViews>
  <sheetFormatPr defaultColWidth="9.140625" defaultRowHeight="12.75"/>
  <cols>
    <col min="1" max="1" width="33.8515625" style="16" customWidth="1"/>
    <col min="2" max="2" width="47.28125" style="16" customWidth="1"/>
    <col min="3" max="3" width="39.7109375" style="17" customWidth="1"/>
    <col min="4" max="4" width="20.140625" style="16" customWidth="1"/>
    <col min="5" max="16384" width="9.140625" style="16" customWidth="1"/>
  </cols>
  <sheetData>
    <row r="1" ht="15">
      <c r="A1" s="15" t="s">
        <v>19</v>
      </c>
    </row>
    <row r="2" ht="15">
      <c r="A2" s="17" t="s">
        <v>113</v>
      </c>
    </row>
    <row r="3" ht="15">
      <c r="A3" s="17" t="s">
        <v>114</v>
      </c>
    </row>
    <row r="4" ht="15.75" thickBot="1">
      <c r="A4" s="17"/>
    </row>
    <row r="5" spans="1:2" ht="62.25" customHeight="1" thickBot="1">
      <c r="A5" s="34" t="s">
        <v>115</v>
      </c>
      <c r="B5" s="35" t="s">
        <v>116</v>
      </c>
    </row>
    <row r="6" spans="1:2" ht="34.5" customHeight="1" thickBot="1">
      <c r="A6" s="36" t="s">
        <v>117</v>
      </c>
      <c r="B6" s="37" t="s">
        <v>118</v>
      </c>
    </row>
    <row r="7" spans="1:2" ht="56.25" customHeight="1" thickBot="1">
      <c r="A7" s="36" t="s">
        <v>119</v>
      </c>
      <c r="B7" s="37" t="s">
        <v>120</v>
      </c>
    </row>
    <row r="8" spans="1:2" ht="86.25" customHeight="1" thickBot="1">
      <c r="A8" s="38" t="s">
        <v>121</v>
      </c>
      <c r="B8" s="37" t="s">
        <v>24</v>
      </c>
    </row>
    <row r="9" spans="1:2" ht="51" customHeight="1" thickBot="1">
      <c r="A9" s="38" t="s">
        <v>122</v>
      </c>
      <c r="B9" s="37" t="s">
        <v>123</v>
      </c>
    </row>
    <row r="10" spans="1:2" ht="56.25" customHeight="1" thickBot="1">
      <c r="A10" s="38" t="s">
        <v>124</v>
      </c>
      <c r="B10" s="37" t="s">
        <v>125</v>
      </c>
    </row>
    <row r="11" ht="15">
      <c r="A11" s="39"/>
    </row>
    <row r="12" ht="15">
      <c r="A12" s="17" t="s">
        <v>126</v>
      </c>
    </row>
    <row r="13" ht="15">
      <c r="A13" s="17" t="s">
        <v>127</v>
      </c>
    </row>
    <row r="14" ht="15.75" thickBot="1">
      <c r="A14" s="17"/>
    </row>
    <row r="15" spans="1:3" ht="15">
      <c r="A15" s="113" t="s">
        <v>128</v>
      </c>
      <c r="B15" s="45" t="s">
        <v>129</v>
      </c>
      <c r="C15" s="45" t="s">
        <v>130</v>
      </c>
    </row>
    <row r="16" spans="1:3" ht="15" customHeight="1">
      <c r="A16" s="114"/>
      <c r="B16" s="49" t="s">
        <v>131</v>
      </c>
      <c r="C16" s="49" t="s">
        <v>132</v>
      </c>
    </row>
    <row r="17" spans="1:3" ht="13.5" customHeight="1" thickBot="1">
      <c r="A17" s="115"/>
      <c r="B17" s="47" t="s">
        <v>186</v>
      </c>
      <c r="C17" s="47"/>
    </row>
    <row r="18" spans="1:3" ht="31.5" customHeight="1" thickBot="1">
      <c r="A18" s="93" t="s">
        <v>151</v>
      </c>
      <c r="B18" s="49">
        <v>4702</v>
      </c>
      <c r="C18" s="81" t="s">
        <v>133</v>
      </c>
    </row>
    <row r="19" spans="1:3" ht="33" customHeight="1" thickBot="1">
      <c r="A19" s="91" t="s">
        <v>188</v>
      </c>
      <c r="B19" s="92">
        <v>0</v>
      </c>
      <c r="C19" s="42" t="s">
        <v>133</v>
      </c>
    </row>
    <row r="20" spans="1:3" ht="56.25" customHeight="1" thickBot="1">
      <c r="A20" s="116" t="s">
        <v>134</v>
      </c>
      <c r="B20" s="118">
        <v>4577</v>
      </c>
      <c r="C20" s="120" t="s">
        <v>133</v>
      </c>
    </row>
    <row r="21" spans="1:3" ht="12.75" customHeight="1" hidden="1">
      <c r="A21" s="117"/>
      <c r="B21" s="119"/>
      <c r="C21" s="121"/>
    </row>
    <row r="22" spans="1:3" ht="38.25" customHeight="1" thickBot="1">
      <c r="A22" s="91" t="s">
        <v>135</v>
      </c>
      <c r="B22" s="92">
        <v>3000</v>
      </c>
      <c r="C22" s="42" t="s">
        <v>133</v>
      </c>
    </row>
    <row r="23" spans="1:3" ht="24.75" customHeight="1" thickBot="1">
      <c r="A23" s="91" t="s">
        <v>187</v>
      </c>
      <c r="B23" s="92">
        <f>SUM(B18:B22)</f>
        <v>12279</v>
      </c>
      <c r="C23" s="42"/>
    </row>
    <row r="24" ht="15" hidden="1">
      <c r="A24" s="17" t="s">
        <v>136</v>
      </c>
    </row>
    <row r="25" ht="15" hidden="1">
      <c r="A25" s="17" t="s">
        <v>137</v>
      </c>
    </row>
    <row r="26" ht="15.75" hidden="1" thickBot="1">
      <c r="A26" s="17"/>
    </row>
    <row r="27" spans="1:4" ht="60.75" customHeight="1" hidden="1" thickBot="1">
      <c r="A27" s="40" t="s">
        <v>128</v>
      </c>
      <c r="B27" s="41" t="s">
        <v>138</v>
      </c>
      <c r="C27" s="42" t="s">
        <v>139</v>
      </c>
      <c r="D27" s="41" t="s">
        <v>140</v>
      </c>
    </row>
    <row r="28" spans="1:4" ht="15.75" hidden="1" thickBot="1">
      <c r="A28" s="38"/>
      <c r="B28" s="43"/>
      <c r="C28" s="44"/>
      <c r="D28" s="43"/>
    </row>
    <row r="29" ht="28.5" customHeight="1">
      <c r="A29" s="17"/>
    </row>
    <row r="30" ht="15">
      <c r="A30" s="16" t="s">
        <v>141</v>
      </c>
    </row>
    <row r="32" ht="15.75" thickBot="1">
      <c r="A32" s="17"/>
    </row>
    <row r="33" spans="1:4" ht="46.5" customHeight="1">
      <c r="A33" s="122" t="s">
        <v>142</v>
      </c>
      <c r="B33" s="46" t="s">
        <v>143</v>
      </c>
      <c r="C33" s="45" t="s">
        <v>144</v>
      </c>
      <c r="D33" s="122" t="s">
        <v>145</v>
      </c>
    </row>
    <row r="34" spans="1:4" ht="15.75" thickBot="1">
      <c r="A34" s="124"/>
      <c r="B34" s="48" t="s">
        <v>146</v>
      </c>
      <c r="C34" s="47" t="s">
        <v>147</v>
      </c>
      <c r="D34" s="123"/>
    </row>
    <row r="35" spans="1:4" ht="27.75" customHeight="1">
      <c r="A35" s="125" t="s">
        <v>175</v>
      </c>
      <c r="B35" s="77" t="s">
        <v>151</v>
      </c>
      <c r="C35" s="46">
        <v>654.8</v>
      </c>
      <c r="D35" s="122" t="s">
        <v>133</v>
      </c>
    </row>
    <row r="36" spans="1:4" ht="25.5" customHeight="1">
      <c r="A36" s="126"/>
      <c r="B36" s="56" t="s">
        <v>150</v>
      </c>
      <c r="C36" s="86"/>
      <c r="D36" s="123"/>
    </row>
    <row r="37" spans="1:4" ht="33" customHeight="1">
      <c r="A37" s="126"/>
      <c r="B37" s="56" t="s">
        <v>134</v>
      </c>
      <c r="C37" s="87">
        <v>1948.6</v>
      </c>
      <c r="D37" s="123"/>
    </row>
    <row r="38" spans="1:4" ht="30">
      <c r="A38" s="126"/>
      <c r="B38" s="78" t="s">
        <v>135</v>
      </c>
      <c r="C38" s="86">
        <v>209.1</v>
      </c>
      <c r="D38" s="123"/>
    </row>
    <row r="39" spans="1:4" ht="15.75" thickBot="1">
      <c r="A39" s="127"/>
      <c r="B39" s="79"/>
      <c r="C39" s="48"/>
      <c r="D39" s="124"/>
    </row>
    <row r="40" spans="1:4" ht="15.75" customHeight="1" hidden="1" thickBot="1">
      <c r="A40" s="125" t="s">
        <v>174</v>
      </c>
      <c r="B40" s="77" t="s">
        <v>151</v>
      </c>
      <c r="C40" s="80"/>
      <c r="D40" s="85"/>
    </row>
    <row r="41" spans="1:4" ht="15.75" customHeight="1" hidden="1" thickBot="1">
      <c r="A41" s="126"/>
      <c r="B41" s="56" t="s">
        <v>150</v>
      </c>
      <c r="C41" s="81"/>
      <c r="D41" s="85"/>
    </row>
    <row r="42" spans="1:4" ht="30">
      <c r="A42" s="126"/>
      <c r="B42" s="84" t="s">
        <v>134</v>
      </c>
      <c r="C42" s="80">
        <v>1280.3</v>
      </c>
      <c r="D42" s="122" t="s">
        <v>133</v>
      </c>
    </row>
    <row r="43" spans="1:4" ht="30">
      <c r="A43" s="126"/>
      <c r="B43" s="78" t="s">
        <v>135</v>
      </c>
      <c r="C43" s="58">
        <v>1475.5</v>
      </c>
      <c r="D43" s="123"/>
    </row>
    <row r="44" spans="1:4" ht="15.75" thickBot="1">
      <c r="A44" s="127"/>
      <c r="B44" s="79" t="s">
        <v>150</v>
      </c>
      <c r="C44" s="44"/>
      <c r="D44" s="124"/>
    </row>
    <row r="45" spans="1:4" ht="15">
      <c r="A45" s="125" t="s">
        <v>148</v>
      </c>
      <c r="B45" s="77" t="s">
        <v>151</v>
      </c>
      <c r="C45" s="76"/>
      <c r="D45" s="122" t="s">
        <v>133</v>
      </c>
    </row>
    <row r="46" spans="1:4" ht="15">
      <c r="A46" s="126"/>
      <c r="B46" s="56" t="s">
        <v>150</v>
      </c>
      <c r="C46" s="58"/>
      <c r="D46" s="123"/>
    </row>
    <row r="47" spans="1:4" ht="30">
      <c r="A47" s="126"/>
      <c r="B47" s="56" t="s">
        <v>134</v>
      </c>
      <c r="C47" s="58">
        <v>966.4</v>
      </c>
      <c r="D47" s="123"/>
    </row>
    <row r="48" spans="1:4" ht="30">
      <c r="A48" s="126"/>
      <c r="B48" s="78" t="s">
        <v>135</v>
      </c>
      <c r="C48" s="58">
        <v>147.5</v>
      </c>
      <c r="D48" s="123"/>
    </row>
    <row r="49" spans="1:4" ht="15">
      <c r="A49" s="126"/>
      <c r="B49" s="78" t="s">
        <v>170</v>
      </c>
      <c r="C49" s="58">
        <v>1696.1</v>
      </c>
      <c r="D49" s="123"/>
    </row>
    <row r="50" spans="1:4" ht="15.75" thickBot="1">
      <c r="A50" s="127"/>
      <c r="B50" s="79" t="s">
        <v>150</v>
      </c>
      <c r="C50" s="72"/>
      <c r="D50" s="123"/>
    </row>
    <row r="51" spans="1:4" ht="15">
      <c r="A51" s="128" t="s">
        <v>173</v>
      </c>
      <c r="B51" s="83" t="s">
        <v>151</v>
      </c>
      <c r="C51" s="71">
        <v>1628.3</v>
      </c>
      <c r="D51" s="122" t="s">
        <v>133</v>
      </c>
    </row>
    <row r="52" spans="1:4" ht="15">
      <c r="A52" s="129"/>
      <c r="B52" s="56" t="s">
        <v>150</v>
      </c>
      <c r="C52" s="88"/>
      <c r="D52" s="123"/>
    </row>
    <row r="53" spans="1:4" ht="30">
      <c r="A53" s="129"/>
      <c r="B53" s="56" t="s">
        <v>134</v>
      </c>
      <c r="C53" s="89">
        <v>260.4</v>
      </c>
      <c r="D53" s="123"/>
    </row>
    <row r="54" spans="1:4" ht="30">
      <c r="A54" s="129"/>
      <c r="B54" s="78" t="s">
        <v>135</v>
      </c>
      <c r="C54" s="89">
        <v>945.1</v>
      </c>
      <c r="D54" s="123"/>
    </row>
    <row r="55" spans="1:4" ht="15.75" thickBot="1">
      <c r="A55" s="129"/>
      <c r="B55" s="78"/>
      <c r="C55" s="88"/>
      <c r="D55" s="123"/>
    </row>
    <row r="56" spans="1:4" ht="15.75" hidden="1" thickBot="1">
      <c r="A56" s="130"/>
      <c r="B56" s="82"/>
      <c r="C56" s="90"/>
      <c r="D56" s="124"/>
    </row>
    <row r="57" spans="1:4" ht="15.75" thickBot="1">
      <c r="A57" s="50" t="s">
        <v>172</v>
      </c>
      <c r="B57" s="51"/>
      <c r="C57" s="50">
        <f>SUM(C35:C56)</f>
        <v>11212.099999999999</v>
      </c>
      <c r="D57" s="50"/>
    </row>
    <row r="58" ht="15">
      <c r="A58" s="17"/>
    </row>
  </sheetData>
  <sheetProtection/>
  <mergeCells count="14">
    <mergeCell ref="A51:A56"/>
    <mergeCell ref="D51:D56"/>
    <mergeCell ref="A45:A50"/>
    <mergeCell ref="D45:D50"/>
    <mergeCell ref="A15:A17"/>
    <mergeCell ref="A20:A21"/>
    <mergeCell ref="B20:B21"/>
    <mergeCell ref="C20:C21"/>
    <mergeCell ref="D35:D39"/>
    <mergeCell ref="D42:D44"/>
    <mergeCell ref="A33:A34"/>
    <mergeCell ref="A35:A39"/>
    <mergeCell ref="D33:D34"/>
    <mergeCell ref="A40:A4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35:B38 B50:B54 B40:B48 A22 A18:A20">
      <formula1>900</formula1>
    </dataValidation>
  </dataValidation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2015-04-02T08:16:38Z</cp:lastPrinted>
  <dcterms:created xsi:type="dcterms:W3CDTF">1996-10-08T23:32:33Z</dcterms:created>
  <dcterms:modified xsi:type="dcterms:W3CDTF">2019-02-08T09:03:30Z</dcterms:modified>
  <cp:category/>
  <cp:version/>
  <cp:contentType/>
  <cp:contentStatus/>
</cp:coreProperties>
</file>